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Selcan\Desktop\Разчети 2023 г\"/>
    </mc:Choice>
  </mc:AlternateContent>
  <xr:revisionPtr revIDLastSave="0" documentId="13_ncr:1_{8EB55CC3-B259-4995-87D5-85D652BFCF5B}" xr6:coauthVersionLast="47" xr6:coauthVersionMax="47" xr10:uidLastSave="{00000000-0000-0000-0000-000000000000}"/>
  <bookViews>
    <workbookView minimized="1" xWindow="3975" yWindow="3975" windowWidth="21600" windowHeight="11385" xr2:uid="{00000000-000D-0000-FFFF-FFFF00000000}"/>
  </bookViews>
  <sheets>
    <sheet name="Общо" sheetId="1" r:id="rId1"/>
  </sheets>
  <definedNames>
    <definedName name="_xlnm.Print_Titles" localSheetId="0">Общо!$A:$N,Общо!$9:$9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7" i="1" l="1"/>
  <c r="J36" i="1"/>
  <c r="D37" i="1"/>
  <c r="J37" i="1"/>
  <c r="G41" i="1" l="1"/>
  <c r="G40" i="1" s="1"/>
  <c r="E47" i="1"/>
  <c r="G47" i="1"/>
  <c r="E49" i="1"/>
  <c r="D49" i="1" s="1"/>
  <c r="D47" i="1" s="1"/>
  <c r="E32" i="1" l="1"/>
  <c r="E31" i="1" s="1"/>
  <c r="G36" i="1"/>
  <c r="G27" i="1" s="1"/>
  <c r="G10" i="1" s="1"/>
  <c r="J32" i="1"/>
  <c r="J31" i="1" s="1"/>
  <c r="D35" i="1"/>
  <c r="D32" i="1" s="1"/>
  <c r="D31" i="1" s="1"/>
  <c r="D30" i="1" l="1"/>
  <c r="D29" i="1" s="1"/>
  <c r="D28" i="1" s="1"/>
  <c r="J29" i="1"/>
  <c r="J28" i="1" s="1"/>
  <c r="J10" i="1" s="1"/>
  <c r="E41" i="1" l="1"/>
  <c r="D46" i="1"/>
  <c r="D42" i="1"/>
  <c r="D41" i="1" s="1"/>
  <c r="D40" i="1" s="1"/>
  <c r="D36" i="1" s="1"/>
  <c r="E40" i="1" l="1"/>
  <c r="E36" i="1" s="1"/>
  <c r="E27" i="1" s="1"/>
  <c r="E10" i="1" s="1"/>
  <c r="D27" i="1"/>
  <c r="D10" i="1" s="1"/>
</calcChain>
</file>

<file path=xl/sharedStrings.xml><?xml version="1.0" encoding="utf-8"?>
<sst xmlns="http://schemas.openxmlformats.org/spreadsheetml/2006/main" count="134" uniqueCount="90">
  <si>
    <t>ОБЩИНА</t>
  </si>
  <si>
    <t>Самуил</t>
  </si>
  <si>
    <t>КОД ПО ЕБК</t>
  </si>
  <si>
    <t>6706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</si>
  <si>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</si>
  <si>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</si>
  <si>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</si>
  <si>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Уточнен план   /к.6 = к.9 + к.12 + к.14 + к.17 + к.20/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</si>
  <si>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</si>
  <si>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</si>
  <si>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</si>
  <si>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</si>
  <si>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</si>
  <si>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</si>
  <si>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</si>
  <si>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</si>
  <si>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>Параграф по ЕБК: 45-00; 46-00; 64-00;74-00; 78-00; 80-12; 83-11; 83-12; 83-71; 83-72; Други източници</t>
  </si>
  <si>
    <t>код на ССЕС - 42, 96, 97, 98</t>
  </si>
  <si>
    <t>9a</t>
  </si>
  <si>
    <t>ОБЩО</t>
  </si>
  <si>
    <t>5100</t>
  </si>
  <si>
    <t>Основен ремонт на дълготрайни материални активи</t>
  </si>
  <si>
    <t>Функция 05</t>
  </si>
  <si>
    <t>Социално осигуряване, подпомагане и грижи</t>
  </si>
  <si>
    <t>Обект</t>
  </si>
  <si>
    <t>5530</t>
  </si>
  <si>
    <t>Навес за отоплителни материали и инвентар в  ЦНСТПЛФУ - с. Хърсово, с. Хърсово</t>
  </si>
  <si>
    <t>2022-2023</t>
  </si>
  <si>
    <t xml:space="preserve">3111 (план:21500 лв., усвоено:0 лв.);
</t>
  </si>
  <si>
    <t>5554</t>
  </si>
  <si>
    <t>Основен ремонт на сграда към ЗЖ-Кривица - І етап, с. Кривица</t>
  </si>
  <si>
    <t>2019-2023</t>
  </si>
  <si>
    <t>Изграждане на част от втори етап на проект от услугата ЦНСТ с. Богомилци, с. Богомилци</t>
  </si>
  <si>
    <t>2021-2023</t>
  </si>
  <si>
    <t xml:space="preserve">3111 (план:6000 лв., усвоено:0 лв.);
</t>
  </si>
  <si>
    <t>Ремонт и оборудване на ЦНСТПЛУИ-Самуил -II ри етап, с.Самуил</t>
  </si>
  <si>
    <t xml:space="preserve">3111 (план:34954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</si>
  <si>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</si>
  <si>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</si>
  <si>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</si>
  <si>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Преустройство на детска градина-детски дом в заведение за социални грижи с. Ножарово, с. Ножарово</t>
  </si>
  <si>
    <t>6606</t>
  </si>
  <si>
    <t>Реконструкция и рехабилитация на ул. Камчия, с. Желязковец, с. Желязковец</t>
  </si>
  <si>
    <t xml:space="preserve">3113 (план:510 лв., усвоено:480 лв.);
</t>
  </si>
  <si>
    <t>Реконструкция и рехабилитация на ул. Хан Омуртаг, с.Желязковец, с. Желязковец</t>
  </si>
  <si>
    <t xml:space="preserve">3113 (план:486 лв., усвоено:444 лв.);
</t>
  </si>
  <si>
    <t>Реконструкция и рехабилитация на ул. Стара Планина, с. Здравец, с. Здравец</t>
  </si>
  <si>
    <t xml:space="preserve">3113 (план:992 лв., усвоено:918 лв.);
</t>
  </si>
  <si>
    <t>Реконструкция и рехабилитация на ул. Сребърна, с. Богданци, с. Богданци</t>
  </si>
  <si>
    <t xml:space="preserve">3113 (план:568 лв., усвоено:522 лв.);
</t>
  </si>
  <si>
    <t>Реконструкция и рехабилитация на ул. Беласица, с.Владимировци, с. Владимировци</t>
  </si>
  <si>
    <t xml:space="preserve">3113 (план:670 лв., усвоено:600 лв.);
</t>
  </si>
  <si>
    <t>Основен ремонт на ул. Морава в с. Самуил (ОК – 44 – 45), с. Самуил</t>
  </si>
  <si>
    <t>5200</t>
  </si>
  <si>
    <t>Придобиване на дълготрайни материални активи</t>
  </si>
  <si>
    <t>5204</t>
  </si>
  <si>
    <t>придобиване на транспортни средства</t>
  </si>
  <si>
    <t>Закупуване на нови МПС 8+1 места - 4 бр., с. Самуил</t>
  </si>
  <si>
    <t xml:space="preserve">3111 (план:260000 лв., усвоено:0 лв.);
</t>
  </si>
  <si>
    <t>Закупуване на автомобил за ЦНСТ ПЛУИ с.Богомилци, с. Богомилци</t>
  </si>
  <si>
    <t>2020-2023</t>
  </si>
  <si>
    <t xml:space="preserve">3111 (план:65000 лв., усвоено:0 лв.);
</t>
  </si>
  <si>
    <t>5203</t>
  </si>
  <si>
    <t>придобиване на друго оборудване, машини и съоръжения</t>
  </si>
  <si>
    <t>6623</t>
  </si>
  <si>
    <t>Закупуване на машина за контурна резитба, с. Самуил</t>
  </si>
  <si>
    <t>5206</t>
  </si>
  <si>
    <t>изграждане на инфраструктурни обекти</t>
  </si>
  <si>
    <t>Благоустрояване на дворното пространство към многофункционален комплекс в с. Самуил, с. Самуил</t>
  </si>
  <si>
    <t xml:space="preserve">3113 (план:231238 лв., усвоено:127818 лв.);
</t>
  </si>
  <si>
    <t>Обект изграждане на спортна площадка с.Богданци община Самуил - Етап І, с. Богданци</t>
  </si>
  <si>
    <t xml:space="preserve">42 (план:99952 лв., усвоено:27146 лв.);
</t>
  </si>
  <si>
    <t>Доставка и монтаж на съоражения за Кът за отдих в с. Желязкожец, с. Желязковец</t>
  </si>
  <si>
    <t xml:space="preserve">6400 (план:7477 лв., усвоено:7477 лв.);
</t>
  </si>
  <si>
    <t>Реконструкция, естетизиране на на достъпна селищна среда в обществена територия - централна част на с.Владимировци І етап, с.Владимировци</t>
  </si>
  <si>
    <t xml:space="preserve">3113 (план:497981 лв., усвоено:147955 лв.);
</t>
  </si>
  <si>
    <t>ППР</t>
  </si>
  <si>
    <t>Изготвяне на технически проекти за повишаване на енергийната ефективност на сгради-общинска собственост, с. Самуил</t>
  </si>
  <si>
    <t>2023-2023</t>
  </si>
  <si>
    <t>Функция 01</t>
  </si>
  <si>
    <t>Продобиване на други машини, съоражения и конструкции</t>
  </si>
  <si>
    <t>Закупиване на Мултифункционанлно устройство - А3</t>
  </si>
  <si>
    <t>Общи държавни служби</t>
  </si>
  <si>
    <t xml:space="preserve">Закупуване на нови МПС 1+1 места </t>
  </si>
  <si>
    <t>Разчет на лимити за финансиране на капиталови разходи през 2023 г.</t>
  </si>
  <si>
    <t>Реконструкция, естетизиране на на достъпна селищна среда в обществена територия - централна част на с.Владимировци - ІI етап</t>
  </si>
  <si>
    <t>Изготвяне на технически проекти на улици в община Самуил</t>
  </si>
  <si>
    <t>Закупуване на вишка</t>
  </si>
  <si>
    <t xml:space="preserve">в т.ч. от ЦК-2023 31-13 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</si>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</sst>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5"/>
      <name val="Calibri"/>
      <family val="2"/>
      <charset val="204"/>
    </font>
    <font>
      <sz val="11"/>
      <name val="Calibri"/>
      <family val="2"/>
      <charset val="204"/>
    </font>
    <font>
      <i/>
      <sz val="11"/>
      <color indexed="8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8" borderId="0" xfId="0" applyFill="1"/>
    <xf numFmtId="0" fontId="0" fillId="0" borderId="2" xfId="0" applyBorder="1" applyAlignment="1">
      <alignment horizontal="left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164" fontId="1" fillId="6" borderId="2" xfId="0" applyNumberFormat="1" applyFont="1" applyFill="1" applyBorder="1" applyAlignment="1">
      <alignment wrapText="1"/>
    </xf>
    <xf numFmtId="164" fontId="1" fillId="3" borderId="2" xfId="0" applyNumberFormat="1" applyFont="1" applyFill="1" applyBorder="1" applyAlignment="1">
      <alignment wrapText="1"/>
    </xf>
    <xf numFmtId="164" fontId="1" fillId="5" borderId="2" xfId="0" applyNumberFormat="1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164" fontId="0" fillId="8" borderId="2" xfId="0" applyNumberFormat="1" applyFill="1" applyBorder="1"/>
    <xf numFmtId="0" fontId="0" fillId="8" borderId="2" xfId="0" applyFill="1" applyBorder="1" applyAlignment="1">
      <alignment wrapText="1"/>
    </xf>
    <xf numFmtId="164" fontId="1" fillId="4" borderId="2" xfId="0" applyNumberFormat="1" applyFont="1" applyFill="1" applyBorder="1" applyAlignment="1">
      <alignment horizontal="left" wrapText="1"/>
    </xf>
    <xf numFmtId="164" fontId="1" fillId="4" borderId="2" xfId="0" applyNumberFormat="1" applyFont="1" applyFill="1" applyBorder="1" applyAlignment="1">
      <alignment wrapText="1"/>
    </xf>
    <xf numFmtId="164" fontId="1" fillId="8" borderId="2" xfId="0" applyNumberFormat="1" applyFont="1" applyFill="1" applyBorder="1" applyAlignment="1">
      <alignment horizontal="left" wrapText="1"/>
    </xf>
    <xf numFmtId="164" fontId="3" fillId="8" borderId="2" xfId="0" applyNumberFormat="1" applyFont="1" applyFill="1" applyBorder="1" applyAlignment="1">
      <alignment wrapText="1"/>
    </xf>
    <xf numFmtId="164" fontId="1" fillId="8" borderId="2" xfId="0" applyNumberFormat="1" applyFont="1" applyFill="1" applyBorder="1" applyAlignment="1">
      <alignment wrapText="1"/>
    </xf>
    <xf numFmtId="164" fontId="0" fillId="0" borderId="2" xfId="0" applyNumberFormat="1" applyBorder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9" borderId="2" xfId="0" applyFill="1" applyBorder="1" applyAlignment="1">
      <alignment horizontal="left"/>
    </xf>
    <xf numFmtId="0" fontId="0" fillId="9" borderId="2" xfId="0" applyFill="1" applyBorder="1" applyAlignment="1">
      <alignment wrapText="1"/>
    </xf>
    <xf numFmtId="164" fontId="0" fillId="9" borderId="2" xfId="0" applyNumberFormat="1" applyFill="1" applyBorder="1"/>
    <xf numFmtId="0" fontId="0" fillId="9" borderId="0" xfId="0" applyFill="1"/>
    <xf numFmtId="0" fontId="3" fillId="9" borderId="2" xfId="0" applyFont="1" applyFill="1" applyBorder="1" applyAlignment="1">
      <alignment horizontal="left" wrapText="1"/>
    </xf>
    <xf numFmtId="164" fontId="3" fillId="9" borderId="2" xfId="0" applyNumberFormat="1" applyFont="1" applyFill="1" applyBorder="1" applyAlignment="1">
      <alignment wrapText="1"/>
    </xf>
    <xf numFmtId="164" fontId="1" fillId="9" borderId="2" xfId="0" applyNumberFormat="1" applyFont="1" applyFill="1" applyBorder="1" applyAlignment="1">
      <alignment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workbookViewId="0">
      <pane xSplit="2" ySplit="9" topLeftCell="C31" activePane="bottomRight" state="frozen"/>
      <selection pane="topRight"/>
      <selection pane="bottomLeft"/>
      <selection pane="bottomRight" activeCell="B35" sqref="B35"/>
    </sheetView>
  </sheetViews>
  <sheetFormatPr defaultRowHeight="15" x14ac:dyDescent="0.25"/>
  <cols>
    <col min="1" max="1" width="11.7109375" customWidth="1" collapsed="1"/>
    <col min="2" max="2" width="53.85546875" customWidth="1" collapsed="1"/>
    <col min="3" max="3" width="11" customWidth="1" collapsed="1"/>
    <col min="4" max="4" width="12.42578125" customWidth="1" collapsed="1"/>
    <col min="5" max="5" width="9.7109375" customWidth="1" collapsed="1"/>
    <col min="8" max="8" width="12.7109375" customWidth="1" collapsed="1"/>
    <col min="9" max="9" width="13.85546875" customWidth="1"/>
    <col min="10" max="10" width="16.5703125" customWidth="1"/>
    <col min="11" max="11" width="9.7109375" customWidth="1" collapsed="1"/>
  </cols>
  <sheetData>
    <row r="1" spans="1:14" ht="15.75" thickBot="1" x14ac:dyDescent="0.3">
      <c r="L1" s="21" t="s">
        <v>89</v>
      </c>
    </row>
    <row r="2" spans="1:14" ht="17.45" customHeight="1" thickBot="1" x14ac:dyDescent="0.35">
      <c r="A2" s="2" t="s">
        <v>0</v>
      </c>
      <c r="B2" s="1" t="s">
        <v>1</v>
      </c>
      <c r="C2" s="22" t="s">
        <v>84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7.45" customHeight="1" thickBot="1" x14ac:dyDescent="0.35">
      <c r="A3" s="2" t="s">
        <v>2</v>
      </c>
      <c r="B3" s="1" t="s">
        <v>3</v>
      </c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5" spans="1:14" ht="15" customHeight="1" x14ac:dyDescent="0.25">
      <c r="A5" s="24" t="s">
        <v>4</v>
      </c>
      <c r="B5" s="24" t="s">
        <v>5</v>
      </c>
      <c r="C5" s="24" t="s">
        <v>6</v>
      </c>
      <c r="D5" s="24" t="s">
        <v>7</v>
      </c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ht="0.2" customHeight="1" x14ac:dyDescent="0.25">
      <c r="A6" s="24"/>
      <c r="B6" s="24"/>
      <c r="C6" s="24"/>
      <c r="D6" s="24"/>
      <c r="E6" s="24" t="s">
        <v>8</v>
      </c>
      <c r="F6" s="24"/>
      <c r="G6" s="24"/>
      <c r="H6" s="24"/>
      <c r="I6" s="24"/>
      <c r="J6" s="24"/>
      <c r="K6" s="24"/>
      <c r="L6" s="24"/>
      <c r="M6" s="24"/>
      <c r="N6" s="24"/>
    </row>
    <row r="7" spans="1:14" ht="75" customHeight="1" x14ac:dyDescent="0.25">
      <c r="A7" s="24"/>
      <c r="B7" s="24"/>
      <c r="C7" s="24"/>
      <c r="D7" s="24"/>
      <c r="E7" s="24" t="s">
        <v>9</v>
      </c>
      <c r="F7" s="24"/>
      <c r="G7" s="24"/>
      <c r="H7" s="24" t="s">
        <v>10</v>
      </c>
      <c r="I7" s="24"/>
      <c r="J7" s="8" t="s">
        <v>11</v>
      </c>
      <c r="K7" s="24" t="s">
        <v>12</v>
      </c>
      <c r="L7" s="24"/>
      <c r="M7" s="24" t="s">
        <v>13</v>
      </c>
      <c r="N7" s="24"/>
    </row>
    <row r="8" spans="1:14" ht="99.95" customHeight="1" x14ac:dyDescent="0.25">
      <c r="A8" s="24"/>
      <c r="B8" s="24"/>
      <c r="C8" s="24"/>
      <c r="D8" s="24"/>
      <c r="E8" s="8" t="s">
        <v>14</v>
      </c>
      <c r="F8" s="8" t="s">
        <v>15</v>
      </c>
      <c r="G8" s="8" t="s">
        <v>88</v>
      </c>
      <c r="H8" s="8" t="s">
        <v>14</v>
      </c>
      <c r="I8" s="8" t="s">
        <v>15</v>
      </c>
      <c r="J8" s="8" t="s">
        <v>15</v>
      </c>
      <c r="K8" s="8" t="s">
        <v>16</v>
      </c>
      <c r="L8" s="8" t="s">
        <v>15</v>
      </c>
      <c r="M8" s="8" t="s">
        <v>17</v>
      </c>
      <c r="N8" s="8" t="s">
        <v>15</v>
      </c>
    </row>
    <row r="9" spans="1:14" x14ac:dyDescent="0.25">
      <c r="A9" s="8">
        <v>1</v>
      </c>
      <c r="B9" s="8">
        <v>2</v>
      </c>
      <c r="C9" s="8">
        <v>3</v>
      </c>
      <c r="D9" s="8">
        <v>6</v>
      </c>
      <c r="E9" s="8">
        <v>8</v>
      </c>
      <c r="F9" s="8">
        <v>9</v>
      </c>
      <c r="G9" s="8" t="s">
        <v>18</v>
      </c>
      <c r="H9" s="8">
        <v>11</v>
      </c>
      <c r="I9" s="8">
        <v>12</v>
      </c>
      <c r="J9" s="8">
        <v>14</v>
      </c>
      <c r="K9" s="8">
        <v>16</v>
      </c>
      <c r="L9" s="8">
        <v>17</v>
      </c>
      <c r="M9" s="8">
        <v>19</v>
      </c>
      <c r="N9" s="8">
        <v>20</v>
      </c>
    </row>
    <row r="10" spans="1:14" x14ac:dyDescent="0.25">
      <c r="A10" s="9"/>
      <c r="B10" s="9" t="s">
        <v>19</v>
      </c>
      <c r="C10" s="9"/>
      <c r="D10" s="9">
        <f>D11+D27</f>
        <v>2583461</v>
      </c>
      <c r="E10" s="9">
        <f>E27</f>
        <v>969600</v>
      </c>
      <c r="F10" s="9">
        <v>0</v>
      </c>
      <c r="G10" s="9">
        <f>G11+G27</f>
        <v>933600</v>
      </c>
      <c r="H10" s="9"/>
      <c r="I10" s="9">
        <v>1119899</v>
      </c>
      <c r="J10" s="9">
        <f>J11+J27</f>
        <v>386533</v>
      </c>
      <c r="K10" s="9"/>
      <c r="L10" s="9">
        <v>7477</v>
      </c>
      <c r="M10" s="9"/>
      <c r="N10" s="9">
        <v>99952</v>
      </c>
    </row>
    <row r="11" spans="1:14" ht="45" x14ac:dyDescent="0.25">
      <c r="A11" s="10" t="s">
        <v>20</v>
      </c>
      <c r="B11" s="10" t="s">
        <v>21</v>
      </c>
      <c r="C11" s="10"/>
      <c r="D11" s="10">
        <v>335513</v>
      </c>
      <c r="E11" s="10"/>
      <c r="F11" s="10">
        <v>0</v>
      </c>
      <c r="G11" s="10">
        <v>0</v>
      </c>
      <c r="H11" s="10"/>
      <c r="I11" s="10">
        <v>65680</v>
      </c>
      <c r="J11" s="10">
        <v>269833</v>
      </c>
      <c r="K11" s="10"/>
      <c r="L11" s="10">
        <v>0</v>
      </c>
      <c r="M11" s="10"/>
      <c r="N11" s="10">
        <v>0</v>
      </c>
    </row>
    <row r="12" spans="1:14" ht="30" x14ac:dyDescent="0.25">
      <c r="A12" s="11" t="s">
        <v>22</v>
      </c>
      <c r="B12" s="11" t="s">
        <v>23</v>
      </c>
      <c r="C12" s="11"/>
      <c r="D12" s="11">
        <v>173599</v>
      </c>
      <c r="E12" s="11"/>
      <c r="F12" s="11">
        <v>0</v>
      </c>
      <c r="G12" s="11">
        <v>0</v>
      </c>
      <c r="H12" s="11"/>
      <c r="I12" s="11">
        <v>62454</v>
      </c>
      <c r="J12" s="11">
        <v>111145</v>
      </c>
      <c r="K12" s="11"/>
      <c r="L12" s="11">
        <v>0</v>
      </c>
      <c r="M12" s="11"/>
      <c r="N12" s="11">
        <v>0</v>
      </c>
    </row>
    <row r="13" spans="1:14" x14ac:dyDescent="0.25">
      <c r="A13" s="12"/>
      <c r="B13" s="12" t="s">
        <v>24</v>
      </c>
      <c r="C13" s="12"/>
      <c r="D13" s="12">
        <v>173599</v>
      </c>
      <c r="E13" s="12"/>
      <c r="F13" s="12">
        <v>0</v>
      </c>
      <c r="G13" s="12">
        <v>0</v>
      </c>
      <c r="H13" s="12"/>
      <c r="I13" s="12">
        <v>62454</v>
      </c>
      <c r="J13" s="12">
        <v>111145</v>
      </c>
      <c r="K13" s="12"/>
      <c r="L13" s="12">
        <v>0</v>
      </c>
      <c r="M13" s="12"/>
      <c r="N13" s="12">
        <v>0</v>
      </c>
    </row>
    <row r="14" spans="1:14" s="3" customFormat="1" ht="60" x14ac:dyDescent="0.25">
      <c r="A14" s="13" t="s">
        <v>25</v>
      </c>
      <c r="B14" s="14" t="s">
        <v>26</v>
      </c>
      <c r="C14" s="13" t="s">
        <v>27</v>
      </c>
      <c r="D14" s="13">
        <v>21500</v>
      </c>
      <c r="E14" s="13"/>
      <c r="F14" s="13">
        <v>0</v>
      </c>
      <c r="G14" s="13">
        <v>0</v>
      </c>
      <c r="H14" s="13" t="s">
        <v>28</v>
      </c>
      <c r="I14" s="13">
        <v>21500</v>
      </c>
      <c r="J14" s="13">
        <v>0</v>
      </c>
      <c r="K14" s="13"/>
      <c r="L14" s="13">
        <v>0</v>
      </c>
      <c r="M14" s="13"/>
      <c r="N14" s="13">
        <v>0</v>
      </c>
    </row>
    <row r="15" spans="1:14" s="3" customFormat="1" ht="30" x14ac:dyDescent="0.25">
      <c r="A15" s="13" t="s">
        <v>29</v>
      </c>
      <c r="B15" s="14" t="s">
        <v>30</v>
      </c>
      <c r="C15" s="13" t="s">
        <v>31</v>
      </c>
      <c r="D15" s="13">
        <v>111145</v>
      </c>
      <c r="E15" s="13"/>
      <c r="F15" s="13">
        <v>0</v>
      </c>
      <c r="G15" s="13">
        <v>0</v>
      </c>
      <c r="H15" s="13"/>
      <c r="I15" s="13">
        <v>0</v>
      </c>
      <c r="J15" s="13">
        <v>111145</v>
      </c>
      <c r="K15" s="13"/>
      <c r="L15" s="13">
        <v>0</v>
      </c>
      <c r="M15" s="13"/>
      <c r="N15" s="13">
        <v>0</v>
      </c>
    </row>
    <row r="16" spans="1:14" s="3" customFormat="1" ht="45" x14ac:dyDescent="0.25">
      <c r="A16" s="13" t="s">
        <v>25</v>
      </c>
      <c r="B16" s="14" t="s">
        <v>32</v>
      </c>
      <c r="C16" s="13" t="s">
        <v>33</v>
      </c>
      <c r="D16" s="13">
        <v>6000</v>
      </c>
      <c r="E16" s="13"/>
      <c r="F16" s="13">
        <v>0</v>
      </c>
      <c r="G16" s="13">
        <v>0</v>
      </c>
      <c r="H16" s="13" t="s">
        <v>34</v>
      </c>
      <c r="I16" s="13">
        <v>6000</v>
      </c>
      <c r="J16" s="13">
        <v>0</v>
      </c>
      <c r="K16" s="13"/>
      <c r="L16" s="13">
        <v>0</v>
      </c>
      <c r="M16" s="13"/>
      <c r="N16" s="13">
        <v>0</v>
      </c>
    </row>
    <row r="17" spans="1:14" s="3" customFormat="1" ht="45" x14ac:dyDescent="0.25">
      <c r="A17" s="13" t="s">
        <v>25</v>
      </c>
      <c r="B17" s="14" t="s">
        <v>35</v>
      </c>
      <c r="C17" s="13" t="s">
        <v>33</v>
      </c>
      <c r="D17" s="13">
        <v>34954</v>
      </c>
      <c r="E17" s="13"/>
      <c r="F17" s="13">
        <v>0</v>
      </c>
      <c r="G17" s="13">
        <v>0</v>
      </c>
      <c r="H17" s="13" t="s">
        <v>36</v>
      </c>
      <c r="I17" s="13">
        <v>34954</v>
      </c>
      <c r="J17" s="13">
        <v>0</v>
      </c>
      <c r="K17" s="13"/>
      <c r="L17" s="13">
        <v>0</v>
      </c>
      <c r="M17" s="13"/>
      <c r="N17" s="13">
        <v>0</v>
      </c>
    </row>
    <row r="18" spans="1:14" ht="60" x14ac:dyDescent="0.25">
      <c r="A18" s="11" t="s">
        <v>37</v>
      </c>
      <c r="B18" s="11" t="s">
        <v>38</v>
      </c>
      <c r="C18" s="11"/>
      <c r="D18" s="11">
        <v>161914</v>
      </c>
      <c r="E18" s="11"/>
      <c r="F18" s="11">
        <v>0</v>
      </c>
      <c r="G18" s="11">
        <v>0</v>
      </c>
      <c r="H18" s="11"/>
      <c r="I18" s="11">
        <v>3226</v>
      </c>
      <c r="J18" s="11">
        <v>158688</v>
      </c>
      <c r="K18" s="11"/>
      <c r="L18" s="11">
        <v>0</v>
      </c>
      <c r="M18" s="11"/>
      <c r="N18" s="11">
        <v>0</v>
      </c>
    </row>
    <row r="19" spans="1:14" x14ac:dyDescent="0.25">
      <c r="A19" s="12"/>
      <c r="B19" s="12" t="s">
        <v>24</v>
      </c>
      <c r="C19" s="12"/>
      <c r="D19" s="12">
        <v>161914</v>
      </c>
      <c r="E19" s="12"/>
      <c r="F19" s="12">
        <v>0</v>
      </c>
      <c r="G19" s="12">
        <v>0</v>
      </c>
      <c r="H19" s="12"/>
      <c r="I19" s="12">
        <v>3226</v>
      </c>
      <c r="J19" s="12">
        <v>158688</v>
      </c>
      <c r="K19" s="12"/>
      <c r="L19" s="12">
        <v>0</v>
      </c>
      <c r="M19" s="12"/>
      <c r="N19" s="12">
        <v>0</v>
      </c>
    </row>
    <row r="20" spans="1:14" ht="60" x14ac:dyDescent="0.25">
      <c r="A20" s="6" t="s">
        <v>39</v>
      </c>
      <c r="B20" s="5" t="s">
        <v>40</v>
      </c>
      <c r="C20" s="6" t="s">
        <v>33</v>
      </c>
      <c r="D20" s="6">
        <v>129152</v>
      </c>
      <c r="E20" s="6"/>
      <c r="F20" s="6">
        <v>0</v>
      </c>
      <c r="G20" s="6">
        <v>0</v>
      </c>
      <c r="H20" s="6"/>
      <c r="I20" s="6">
        <v>0</v>
      </c>
      <c r="J20" s="6">
        <v>129152</v>
      </c>
      <c r="K20" s="6"/>
      <c r="L20" s="6">
        <v>0</v>
      </c>
      <c r="M20" s="6"/>
      <c r="N20" s="6">
        <v>0</v>
      </c>
    </row>
    <row r="21" spans="1:14" ht="45" x14ac:dyDescent="0.25">
      <c r="A21" s="6" t="s">
        <v>41</v>
      </c>
      <c r="B21" s="5" t="s">
        <v>42</v>
      </c>
      <c r="C21" s="6" t="s">
        <v>27</v>
      </c>
      <c r="D21" s="6">
        <v>510</v>
      </c>
      <c r="E21" s="6"/>
      <c r="F21" s="6">
        <v>0</v>
      </c>
      <c r="G21" s="6">
        <v>0</v>
      </c>
      <c r="H21" s="6" t="s">
        <v>43</v>
      </c>
      <c r="I21" s="6">
        <v>510</v>
      </c>
      <c r="J21" s="6">
        <v>0</v>
      </c>
      <c r="K21" s="6"/>
      <c r="L21" s="6">
        <v>0</v>
      </c>
      <c r="M21" s="6"/>
      <c r="N21" s="6">
        <v>0</v>
      </c>
    </row>
    <row r="22" spans="1:14" ht="60" x14ac:dyDescent="0.25">
      <c r="A22" s="6" t="s">
        <v>41</v>
      </c>
      <c r="B22" s="5" t="s">
        <v>44</v>
      </c>
      <c r="C22" s="6" t="s">
        <v>27</v>
      </c>
      <c r="D22" s="6">
        <v>486</v>
      </c>
      <c r="E22" s="6"/>
      <c r="F22" s="6">
        <v>0</v>
      </c>
      <c r="G22" s="6">
        <v>0</v>
      </c>
      <c r="H22" s="6" t="s">
        <v>45</v>
      </c>
      <c r="I22" s="6">
        <v>486</v>
      </c>
      <c r="J22" s="6">
        <v>0</v>
      </c>
      <c r="K22" s="6"/>
      <c r="L22" s="6">
        <v>0</v>
      </c>
      <c r="M22" s="6"/>
      <c r="N22" s="6">
        <v>0</v>
      </c>
    </row>
    <row r="23" spans="1:14" ht="45" x14ac:dyDescent="0.25">
      <c r="A23" s="6" t="s">
        <v>41</v>
      </c>
      <c r="B23" s="5" t="s">
        <v>46</v>
      </c>
      <c r="C23" s="6" t="s">
        <v>27</v>
      </c>
      <c r="D23" s="6">
        <v>992</v>
      </c>
      <c r="E23" s="6"/>
      <c r="F23" s="6">
        <v>0</v>
      </c>
      <c r="G23" s="6">
        <v>0</v>
      </c>
      <c r="H23" s="6" t="s">
        <v>47</v>
      </c>
      <c r="I23" s="6">
        <v>992</v>
      </c>
      <c r="J23" s="6">
        <v>0</v>
      </c>
      <c r="K23" s="6"/>
      <c r="L23" s="6">
        <v>0</v>
      </c>
      <c r="M23" s="6"/>
      <c r="N23" s="6">
        <v>0</v>
      </c>
    </row>
    <row r="24" spans="1:14" ht="60" x14ac:dyDescent="0.25">
      <c r="A24" s="6" t="s">
        <v>41</v>
      </c>
      <c r="B24" s="5" t="s">
        <v>48</v>
      </c>
      <c r="C24" s="6" t="s">
        <v>27</v>
      </c>
      <c r="D24" s="6">
        <v>568</v>
      </c>
      <c r="E24" s="6"/>
      <c r="F24" s="6">
        <v>0</v>
      </c>
      <c r="G24" s="6">
        <v>0</v>
      </c>
      <c r="H24" s="6" t="s">
        <v>49</v>
      </c>
      <c r="I24" s="6">
        <v>568</v>
      </c>
      <c r="J24" s="6">
        <v>0</v>
      </c>
      <c r="K24" s="6"/>
      <c r="L24" s="6">
        <v>0</v>
      </c>
      <c r="M24" s="6"/>
      <c r="N24" s="6">
        <v>0</v>
      </c>
    </row>
    <row r="25" spans="1:14" ht="60" x14ac:dyDescent="0.25">
      <c r="A25" s="6" t="s">
        <v>41</v>
      </c>
      <c r="B25" s="5" t="s">
        <v>50</v>
      </c>
      <c r="C25" s="6" t="s">
        <v>27</v>
      </c>
      <c r="D25" s="6">
        <v>670</v>
      </c>
      <c r="E25" s="6"/>
      <c r="F25" s="6">
        <v>0</v>
      </c>
      <c r="G25" s="6">
        <v>0</v>
      </c>
      <c r="H25" s="6" t="s">
        <v>51</v>
      </c>
      <c r="I25" s="6">
        <v>670</v>
      </c>
      <c r="J25" s="6">
        <v>0</v>
      </c>
      <c r="K25" s="6"/>
      <c r="L25" s="6">
        <v>0</v>
      </c>
      <c r="M25" s="6"/>
      <c r="N25" s="6">
        <v>0</v>
      </c>
    </row>
    <row r="26" spans="1:14" ht="45" x14ac:dyDescent="0.25">
      <c r="A26" s="6" t="s">
        <v>41</v>
      </c>
      <c r="B26" s="5" t="s">
        <v>52</v>
      </c>
      <c r="C26" s="6" t="s">
        <v>27</v>
      </c>
      <c r="D26" s="6">
        <v>29536</v>
      </c>
      <c r="E26" s="6"/>
      <c r="F26" s="6">
        <v>0</v>
      </c>
      <c r="G26" s="6">
        <v>0</v>
      </c>
      <c r="H26" s="6"/>
      <c r="I26" s="6">
        <v>0</v>
      </c>
      <c r="J26" s="6">
        <v>29536</v>
      </c>
      <c r="K26" s="6"/>
      <c r="L26" s="6">
        <v>0</v>
      </c>
      <c r="M26" s="6"/>
      <c r="N26" s="6">
        <v>0</v>
      </c>
    </row>
    <row r="27" spans="1:14" ht="30" x14ac:dyDescent="0.25">
      <c r="A27" s="10" t="s">
        <v>53</v>
      </c>
      <c r="B27" s="10" t="s">
        <v>54</v>
      </c>
      <c r="C27" s="10"/>
      <c r="D27" s="10">
        <f>D31+D36+D28</f>
        <v>2247948</v>
      </c>
      <c r="E27" s="10">
        <f>E36+E31</f>
        <v>969600</v>
      </c>
      <c r="F27" s="10">
        <v>0</v>
      </c>
      <c r="G27" s="10">
        <f>G36</f>
        <v>933600</v>
      </c>
      <c r="H27" s="10"/>
      <c r="I27" s="10">
        <v>1054219</v>
      </c>
      <c r="J27" s="10">
        <f>J28+J31+J36</f>
        <v>116700</v>
      </c>
      <c r="K27" s="10"/>
      <c r="L27" s="10">
        <v>7477</v>
      </c>
      <c r="M27" s="10"/>
      <c r="N27" s="10">
        <v>99952</v>
      </c>
    </row>
    <row r="28" spans="1:14" x14ac:dyDescent="0.25">
      <c r="A28" s="11" t="s">
        <v>79</v>
      </c>
      <c r="B28" s="11" t="s">
        <v>82</v>
      </c>
      <c r="C28" s="11"/>
      <c r="D28" s="11">
        <f>D29</f>
        <v>3700</v>
      </c>
      <c r="E28" s="11"/>
      <c r="F28" s="11"/>
      <c r="G28" s="11"/>
      <c r="H28" s="11"/>
      <c r="I28" s="11"/>
      <c r="J28" s="11">
        <f>J29</f>
        <v>3700</v>
      </c>
      <c r="K28" s="11"/>
      <c r="L28" s="11"/>
      <c r="M28" s="11"/>
      <c r="N28" s="11"/>
    </row>
    <row r="29" spans="1:14" ht="30" x14ac:dyDescent="0.25">
      <c r="A29" s="15">
        <v>5203</v>
      </c>
      <c r="B29" s="16" t="s">
        <v>80</v>
      </c>
      <c r="C29" s="16"/>
      <c r="D29" s="16">
        <f>D30</f>
        <v>3700</v>
      </c>
      <c r="E29" s="16"/>
      <c r="F29" s="16"/>
      <c r="G29" s="16"/>
      <c r="H29" s="16"/>
      <c r="I29" s="16"/>
      <c r="J29" s="16">
        <f>J30</f>
        <v>3700</v>
      </c>
      <c r="K29" s="16"/>
      <c r="L29" s="16"/>
      <c r="M29" s="16"/>
      <c r="N29" s="16"/>
    </row>
    <row r="30" spans="1:14" s="3" customFormat="1" ht="45" x14ac:dyDescent="0.25">
      <c r="A30" s="17">
        <v>1122</v>
      </c>
      <c r="B30" s="18" t="s">
        <v>81</v>
      </c>
      <c r="C30" s="19" t="s">
        <v>78</v>
      </c>
      <c r="D30" s="19">
        <f>J30</f>
        <v>3700</v>
      </c>
      <c r="E30" s="19"/>
      <c r="F30" s="19"/>
      <c r="G30" s="19"/>
      <c r="H30" s="19"/>
      <c r="I30" s="19"/>
      <c r="J30" s="19">
        <v>3700</v>
      </c>
      <c r="K30" s="19"/>
      <c r="L30" s="19"/>
      <c r="M30" s="19"/>
      <c r="N30" s="19"/>
    </row>
    <row r="31" spans="1:14" ht="30" x14ac:dyDescent="0.25">
      <c r="A31" s="11" t="s">
        <v>22</v>
      </c>
      <c r="B31" s="11" t="s">
        <v>23</v>
      </c>
      <c r="C31" s="11"/>
      <c r="D31" s="11">
        <f>D32</f>
        <v>373000</v>
      </c>
      <c r="E31" s="11">
        <f>E32</f>
        <v>36000</v>
      </c>
      <c r="F31" s="11">
        <v>0</v>
      </c>
      <c r="G31" s="11">
        <v>0</v>
      </c>
      <c r="H31" s="11"/>
      <c r="I31" s="11">
        <v>325000</v>
      </c>
      <c r="J31" s="11">
        <f>J32</f>
        <v>12000</v>
      </c>
      <c r="K31" s="11"/>
      <c r="L31" s="11">
        <v>0</v>
      </c>
      <c r="M31" s="11"/>
      <c r="N31" s="11">
        <v>0</v>
      </c>
    </row>
    <row r="32" spans="1:14" ht="30" x14ac:dyDescent="0.25">
      <c r="A32" s="16" t="s">
        <v>55</v>
      </c>
      <c r="B32" s="16" t="s">
        <v>56</v>
      </c>
      <c r="C32" s="16"/>
      <c r="D32" s="16">
        <f>D33+D34+D35</f>
        <v>373000</v>
      </c>
      <c r="E32" s="16">
        <f>E35</f>
        <v>36000</v>
      </c>
      <c r="F32" s="16">
        <v>0</v>
      </c>
      <c r="G32" s="16">
        <v>0</v>
      </c>
      <c r="H32" s="16"/>
      <c r="I32" s="16">
        <v>325000</v>
      </c>
      <c r="J32" s="16">
        <f>J35</f>
        <v>12000</v>
      </c>
      <c r="K32" s="16"/>
      <c r="L32" s="16">
        <v>0</v>
      </c>
      <c r="M32" s="16"/>
      <c r="N32" s="16">
        <v>0</v>
      </c>
    </row>
    <row r="33" spans="1:14" s="3" customFormat="1" ht="30" x14ac:dyDescent="0.25">
      <c r="A33" s="13" t="s">
        <v>25</v>
      </c>
      <c r="B33" s="14" t="s">
        <v>57</v>
      </c>
      <c r="C33" s="13" t="s">
        <v>27</v>
      </c>
      <c r="D33" s="13">
        <v>260000</v>
      </c>
      <c r="E33" s="13"/>
      <c r="F33" s="13">
        <v>0</v>
      </c>
      <c r="G33" s="13">
        <v>0</v>
      </c>
      <c r="H33" s="13" t="s">
        <v>58</v>
      </c>
      <c r="I33" s="13">
        <v>260000</v>
      </c>
      <c r="J33" s="13">
        <v>0</v>
      </c>
      <c r="K33" s="13"/>
      <c r="L33" s="13">
        <v>0</v>
      </c>
      <c r="M33" s="13"/>
      <c r="N33" s="13">
        <v>0</v>
      </c>
    </row>
    <row r="34" spans="1:14" s="3" customFormat="1" ht="45" x14ac:dyDescent="0.25">
      <c r="A34" s="13" t="s">
        <v>25</v>
      </c>
      <c r="B34" s="14" t="s">
        <v>59</v>
      </c>
      <c r="C34" s="13" t="s">
        <v>60</v>
      </c>
      <c r="D34" s="13">
        <v>65000</v>
      </c>
      <c r="E34" s="13"/>
      <c r="F34" s="13">
        <v>0</v>
      </c>
      <c r="G34" s="13">
        <v>0</v>
      </c>
      <c r="H34" s="13" t="s">
        <v>61</v>
      </c>
      <c r="I34" s="13">
        <v>65000</v>
      </c>
      <c r="J34" s="13">
        <v>0</v>
      </c>
      <c r="K34" s="13"/>
      <c r="L34" s="13">
        <v>0</v>
      </c>
      <c r="M34" s="13"/>
      <c r="N34" s="13">
        <v>0</v>
      </c>
    </row>
    <row r="35" spans="1:14" s="28" customFormat="1" ht="30" x14ac:dyDescent="0.25">
      <c r="A35" s="25">
        <v>5589</v>
      </c>
      <c r="B35" s="26" t="s">
        <v>83</v>
      </c>
      <c r="C35" s="27" t="s">
        <v>78</v>
      </c>
      <c r="D35" s="27">
        <f>E35+J35</f>
        <v>48000</v>
      </c>
      <c r="E35" s="27">
        <v>36000</v>
      </c>
      <c r="F35" s="27"/>
      <c r="G35" s="27"/>
      <c r="H35" s="27"/>
      <c r="I35" s="27"/>
      <c r="J35" s="27">
        <v>12000</v>
      </c>
      <c r="K35" s="27"/>
      <c r="L35" s="27"/>
      <c r="M35" s="27"/>
      <c r="N35" s="27"/>
    </row>
    <row r="36" spans="1:14" ht="60" x14ac:dyDescent="0.25">
      <c r="A36" s="11" t="s">
        <v>37</v>
      </c>
      <c r="B36" s="11" t="s">
        <v>38</v>
      </c>
      <c r="C36" s="11"/>
      <c r="D36" s="11">
        <f>D37+D40</f>
        <v>1871248</v>
      </c>
      <c r="E36" s="11">
        <f>E40</f>
        <v>933600</v>
      </c>
      <c r="F36" s="11">
        <v>0</v>
      </c>
      <c r="G36" s="11">
        <f>G40</f>
        <v>933600</v>
      </c>
      <c r="H36" s="11"/>
      <c r="I36" s="11">
        <v>729219</v>
      </c>
      <c r="J36" s="11">
        <f>J37+J40</f>
        <v>101000</v>
      </c>
      <c r="K36" s="11"/>
      <c r="L36" s="11">
        <v>7477</v>
      </c>
      <c r="M36" s="11"/>
      <c r="N36" s="11">
        <v>99952</v>
      </c>
    </row>
    <row r="37" spans="1:14" ht="45" x14ac:dyDescent="0.25">
      <c r="A37" s="16" t="s">
        <v>62</v>
      </c>
      <c r="B37" s="16" t="s">
        <v>63</v>
      </c>
      <c r="C37" s="16"/>
      <c r="D37" s="16">
        <f>J37</f>
        <v>91000</v>
      </c>
      <c r="E37" s="16"/>
      <c r="F37" s="16">
        <v>0</v>
      </c>
      <c r="G37" s="16">
        <v>0</v>
      </c>
      <c r="H37" s="16"/>
      <c r="I37" s="16">
        <v>0</v>
      </c>
      <c r="J37" s="16">
        <f>J38+J39</f>
        <v>91000</v>
      </c>
      <c r="K37" s="16"/>
      <c r="L37" s="16">
        <v>0</v>
      </c>
      <c r="M37" s="16"/>
      <c r="N37" s="16">
        <v>0</v>
      </c>
    </row>
    <row r="38" spans="1:14" s="28" customFormat="1" x14ac:dyDescent="0.25">
      <c r="A38" s="29">
        <v>6604</v>
      </c>
      <c r="B38" s="30" t="s">
        <v>87</v>
      </c>
      <c r="C38" s="30" t="s">
        <v>78</v>
      </c>
      <c r="D38" s="30">
        <v>50000</v>
      </c>
      <c r="E38" s="31"/>
      <c r="F38" s="31"/>
      <c r="G38" s="31"/>
      <c r="H38" s="31"/>
      <c r="I38" s="31"/>
      <c r="J38" s="30">
        <v>50000</v>
      </c>
      <c r="K38" s="31"/>
      <c r="L38" s="31"/>
      <c r="M38" s="31"/>
      <c r="N38" s="31"/>
    </row>
    <row r="39" spans="1:14" ht="30" x14ac:dyDescent="0.25">
      <c r="A39" s="6" t="s">
        <v>64</v>
      </c>
      <c r="B39" s="5" t="s">
        <v>65</v>
      </c>
      <c r="C39" s="6" t="s">
        <v>27</v>
      </c>
      <c r="D39" s="6">
        <v>41000</v>
      </c>
      <c r="E39" s="6"/>
      <c r="F39" s="6">
        <v>0</v>
      </c>
      <c r="G39" s="6">
        <v>0</v>
      </c>
      <c r="H39" s="6"/>
      <c r="I39" s="6">
        <v>0</v>
      </c>
      <c r="J39" s="6">
        <v>41000</v>
      </c>
      <c r="K39" s="6"/>
      <c r="L39" s="6">
        <v>0</v>
      </c>
      <c r="M39" s="6"/>
      <c r="N39" s="6">
        <v>0</v>
      </c>
    </row>
    <row r="40" spans="1:14" ht="30" x14ac:dyDescent="0.25">
      <c r="A40" s="16" t="s">
        <v>66</v>
      </c>
      <c r="B40" s="16" t="s">
        <v>67</v>
      </c>
      <c r="C40" s="16"/>
      <c r="D40" s="16">
        <f>D41</f>
        <v>1780248</v>
      </c>
      <c r="E40" s="16">
        <f>E41+E47</f>
        <v>933600</v>
      </c>
      <c r="F40" s="16">
        <v>0</v>
      </c>
      <c r="G40" s="16">
        <f>G41+G47</f>
        <v>933600</v>
      </c>
      <c r="H40" s="16"/>
      <c r="I40" s="16">
        <v>729219</v>
      </c>
      <c r="J40" s="16">
        <v>10000</v>
      </c>
      <c r="K40" s="16"/>
      <c r="L40" s="16">
        <v>7477</v>
      </c>
      <c r="M40" s="16"/>
      <c r="N40" s="16">
        <v>99952</v>
      </c>
    </row>
    <row r="41" spans="1:14" x14ac:dyDescent="0.25">
      <c r="A41" s="12"/>
      <c r="B41" s="12" t="s">
        <v>24</v>
      </c>
      <c r="C41" s="12"/>
      <c r="D41" s="12">
        <f>SUM(D42:D46)+D47</f>
        <v>1780248</v>
      </c>
      <c r="E41" s="12">
        <f>E42+E46</f>
        <v>918642</v>
      </c>
      <c r="F41" s="12">
        <v>0</v>
      </c>
      <c r="G41" s="12">
        <f>G42+G46</f>
        <v>918642</v>
      </c>
      <c r="H41" s="12"/>
      <c r="I41" s="12">
        <v>729219</v>
      </c>
      <c r="J41" s="12">
        <v>0</v>
      </c>
      <c r="K41" s="12"/>
      <c r="L41" s="12">
        <v>7477</v>
      </c>
      <c r="M41" s="12"/>
      <c r="N41" s="12">
        <v>99952</v>
      </c>
    </row>
    <row r="42" spans="1:14" ht="60" x14ac:dyDescent="0.25">
      <c r="A42" s="6" t="s">
        <v>39</v>
      </c>
      <c r="B42" s="5" t="s">
        <v>68</v>
      </c>
      <c r="C42" s="6" t="s">
        <v>27</v>
      </c>
      <c r="D42" s="6">
        <f>E42+I42</f>
        <v>438060</v>
      </c>
      <c r="E42" s="6">
        <v>206822</v>
      </c>
      <c r="F42" s="6">
        <v>0</v>
      </c>
      <c r="G42" s="6">
        <v>206822</v>
      </c>
      <c r="H42" s="6" t="s">
        <v>69</v>
      </c>
      <c r="I42" s="6">
        <v>231238</v>
      </c>
      <c r="J42" s="6">
        <v>0</v>
      </c>
      <c r="K42" s="6"/>
      <c r="L42" s="6">
        <v>0</v>
      </c>
      <c r="M42" s="6"/>
      <c r="N42" s="6">
        <v>0</v>
      </c>
    </row>
    <row r="43" spans="1:14" ht="45" x14ac:dyDescent="0.25">
      <c r="A43" s="6" t="s">
        <v>39</v>
      </c>
      <c r="B43" s="5" t="s">
        <v>70</v>
      </c>
      <c r="C43" s="6" t="s">
        <v>31</v>
      </c>
      <c r="D43" s="6">
        <v>99952</v>
      </c>
      <c r="E43" s="6"/>
      <c r="F43" s="6">
        <v>0</v>
      </c>
      <c r="G43" s="6">
        <v>0</v>
      </c>
      <c r="H43" s="6"/>
      <c r="I43" s="6">
        <v>0</v>
      </c>
      <c r="J43" s="6">
        <v>0</v>
      </c>
      <c r="K43" s="6"/>
      <c r="L43" s="6">
        <v>0</v>
      </c>
      <c r="M43" s="6" t="s">
        <v>71</v>
      </c>
      <c r="N43" s="6">
        <v>99952</v>
      </c>
    </row>
    <row r="44" spans="1:14" ht="45" x14ac:dyDescent="0.25">
      <c r="A44" s="6" t="s">
        <v>39</v>
      </c>
      <c r="B44" s="5" t="s">
        <v>72</v>
      </c>
      <c r="C44" s="6" t="s">
        <v>27</v>
      </c>
      <c r="D44" s="6">
        <v>7477</v>
      </c>
      <c r="E44" s="6"/>
      <c r="F44" s="6">
        <v>0</v>
      </c>
      <c r="G44" s="6">
        <v>0</v>
      </c>
      <c r="H44" s="6"/>
      <c r="I44" s="6">
        <v>0</v>
      </c>
      <c r="J44" s="6">
        <v>0</v>
      </c>
      <c r="K44" s="6" t="s">
        <v>73</v>
      </c>
      <c r="L44" s="6">
        <v>7477</v>
      </c>
      <c r="M44" s="6"/>
      <c r="N44" s="6">
        <v>0</v>
      </c>
    </row>
    <row r="45" spans="1:14" ht="90" x14ac:dyDescent="0.25">
      <c r="A45" s="6" t="s">
        <v>39</v>
      </c>
      <c r="B45" s="5" t="s">
        <v>74</v>
      </c>
      <c r="C45" s="6" t="s">
        <v>31</v>
      </c>
      <c r="D45" s="6">
        <v>497981</v>
      </c>
      <c r="E45" s="6"/>
      <c r="F45" s="6">
        <v>0</v>
      </c>
      <c r="G45" s="6">
        <v>0</v>
      </c>
      <c r="H45" s="6" t="s">
        <v>75</v>
      </c>
      <c r="I45" s="6">
        <v>497981</v>
      </c>
      <c r="J45" s="6">
        <v>0</v>
      </c>
      <c r="K45" s="6"/>
      <c r="L45" s="6">
        <v>0</v>
      </c>
      <c r="M45" s="6"/>
      <c r="N45" s="6">
        <v>0</v>
      </c>
    </row>
    <row r="46" spans="1:14" ht="75" x14ac:dyDescent="0.25">
      <c r="A46" s="20">
        <v>6619</v>
      </c>
      <c r="B46" s="5" t="s">
        <v>85</v>
      </c>
      <c r="C46" s="6" t="s">
        <v>78</v>
      </c>
      <c r="D46" s="6">
        <f>E46</f>
        <v>711820</v>
      </c>
      <c r="E46" s="6">
        <v>711820</v>
      </c>
      <c r="F46" s="6"/>
      <c r="G46" s="6">
        <v>711820</v>
      </c>
      <c r="H46" s="6"/>
      <c r="I46" s="6"/>
      <c r="J46" s="6"/>
      <c r="K46" s="6"/>
      <c r="L46" s="6"/>
      <c r="M46" s="6"/>
      <c r="N46" s="6"/>
    </row>
    <row r="47" spans="1:14" x14ac:dyDescent="0.25">
      <c r="A47" s="12"/>
      <c r="B47" s="12" t="s">
        <v>76</v>
      </c>
      <c r="C47" s="12"/>
      <c r="D47" s="12">
        <f>D48+D49</f>
        <v>24958</v>
      </c>
      <c r="E47" s="12">
        <f>E49</f>
        <v>14958</v>
      </c>
      <c r="F47" s="12">
        <v>0</v>
      </c>
      <c r="G47" s="12">
        <f>G49</f>
        <v>14958</v>
      </c>
      <c r="H47" s="12"/>
      <c r="I47" s="12">
        <v>0</v>
      </c>
      <c r="J47" s="12">
        <v>10000</v>
      </c>
      <c r="K47" s="12"/>
      <c r="L47" s="12">
        <v>0</v>
      </c>
      <c r="M47" s="12"/>
      <c r="N47" s="12">
        <v>0</v>
      </c>
    </row>
    <row r="48" spans="1:14" ht="75" x14ac:dyDescent="0.25">
      <c r="A48" s="6" t="s">
        <v>39</v>
      </c>
      <c r="B48" s="5" t="s">
        <v>77</v>
      </c>
      <c r="C48" s="6" t="s">
        <v>27</v>
      </c>
      <c r="D48" s="6">
        <v>10000</v>
      </c>
      <c r="E48" s="6"/>
      <c r="F48" s="6">
        <v>0</v>
      </c>
      <c r="G48" s="6">
        <v>0</v>
      </c>
      <c r="H48" s="6"/>
      <c r="I48" s="6">
        <v>0</v>
      </c>
      <c r="J48" s="6">
        <v>10000</v>
      </c>
      <c r="K48" s="6"/>
      <c r="L48" s="6">
        <v>0</v>
      </c>
      <c r="M48" s="6"/>
      <c r="N48" s="6">
        <v>0</v>
      </c>
    </row>
    <row r="49" spans="1:14" ht="30" x14ac:dyDescent="0.25">
      <c r="A49" s="4">
        <v>6619</v>
      </c>
      <c r="B49" s="5" t="s">
        <v>86</v>
      </c>
      <c r="C49" s="6" t="s">
        <v>78</v>
      </c>
      <c r="D49" s="6">
        <f>E49</f>
        <v>14958</v>
      </c>
      <c r="E49" s="6">
        <f>G49</f>
        <v>14958</v>
      </c>
      <c r="F49" s="7"/>
      <c r="G49" s="6">
        <v>14958</v>
      </c>
      <c r="H49" s="7"/>
      <c r="I49" s="7"/>
      <c r="J49" s="7"/>
      <c r="K49" s="7"/>
      <c r="L49" s="7"/>
      <c r="M49" s="7"/>
      <c r="N49" s="7"/>
    </row>
  </sheetData>
  <mergeCells count="11">
    <mergeCell ref="C2:N2"/>
    <mergeCell ref="C3:N3"/>
    <mergeCell ref="A5:A8"/>
    <mergeCell ref="B5:B8"/>
    <mergeCell ref="C5:C8"/>
    <mergeCell ref="D5:D8"/>
    <mergeCell ref="E5:N6"/>
    <mergeCell ref="E7:G7"/>
    <mergeCell ref="H7:I7"/>
    <mergeCell ref="K7:L7"/>
    <mergeCell ref="M7:N7"/>
  </mergeCells>
  <pageMargins left="0.70866141732283472" right="0.17" top="0.74803149606299213" bottom="0.16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Selcan</cp:lastModifiedBy>
  <cp:lastPrinted>2023-06-23T10:43:03Z</cp:lastPrinted>
  <dcterms:created xsi:type="dcterms:W3CDTF">2023-06-12T10:43:46Z</dcterms:created>
  <dcterms:modified xsi:type="dcterms:W3CDTF">2023-08-10T14:05:23Z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